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'Sheet1'!$A$1:$K$126</definedName>
  </definedNames>
  <calcPr fullCalcOnLoad="1"/>
</workbook>
</file>

<file path=xl/sharedStrings.xml><?xml version="1.0" encoding="utf-8"?>
<sst xmlns="http://schemas.openxmlformats.org/spreadsheetml/2006/main" count="106" uniqueCount="100">
  <si>
    <t>of the Operational Research Society of New Zealand (Inc)</t>
  </si>
  <si>
    <t>Receipts</t>
  </si>
  <si>
    <t>Refunds</t>
  </si>
  <si>
    <t>Other Receipts</t>
  </si>
  <si>
    <t>Student Prize Sponsorship</t>
  </si>
  <si>
    <t>Subscriptions</t>
  </si>
  <si>
    <t>Corporate</t>
  </si>
  <si>
    <t>Individual</t>
  </si>
  <si>
    <t>Past Years</t>
  </si>
  <si>
    <t>Total Receipts</t>
  </si>
  <si>
    <t>Cash Balances</t>
  </si>
  <si>
    <t>Opening Balance</t>
  </si>
  <si>
    <t>Closing Balance</t>
  </si>
  <si>
    <t>Payments</t>
  </si>
  <si>
    <t>Branch Expenses</t>
  </si>
  <si>
    <t>Auckland</t>
  </si>
  <si>
    <t>Wellington</t>
  </si>
  <si>
    <t>Christchurch</t>
  </si>
  <si>
    <t>Conference Expenses</t>
  </si>
  <si>
    <t>Education</t>
  </si>
  <si>
    <t>Society Memberships</t>
  </si>
  <si>
    <t>IFORS Subscription</t>
  </si>
  <si>
    <t>Royal Society of New Zealand</t>
  </si>
  <si>
    <t>Newsletter</t>
  </si>
  <si>
    <t>Postage</t>
  </si>
  <si>
    <t>Printing and Design</t>
  </si>
  <si>
    <t>Secretarial</t>
  </si>
  <si>
    <t>Treasury</t>
  </si>
  <si>
    <t>Bank Charges (not VISA)</t>
  </si>
  <si>
    <t>VISA</t>
  </si>
  <si>
    <t>Total Payments</t>
  </si>
  <si>
    <t xml:space="preserve">Notes: </t>
  </si>
  <si>
    <t>Above figures include GST whenever GST applies.</t>
  </si>
  <si>
    <t>Miscellaneous</t>
  </si>
  <si>
    <t>Excess of Receipts Over Payments</t>
  </si>
  <si>
    <t>Website fees</t>
  </si>
  <si>
    <t>Interest &amp; Donations</t>
  </si>
  <si>
    <t>2001 Conference</t>
  </si>
  <si>
    <t>Conferences</t>
  </si>
  <si>
    <t xml:space="preserve">Visiting Lecturers </t>
  </si>
  <si>
    <t>Statement of Accounts &amp; Auditor's Report</t>
  </si>
  <si>
    <t>2002 Conference</t>
  </si>
  <si>
    <t>-</t>
  </si>
  <si>
    <t>Publicity Consulting</t>
  </si>
  <si>
    <t>Dallenbach Prize</t>
  </si>
  <si>
    <t>YPP Prizes</t>
  </si>
  <si>
    <t>Database Improvement</t>
  </si>
  <si>
    <t>Newsletter Advertising</t>
  </si>
  <si>
    <t>Cheques Outstanding</t>
  </si>
  <si>
    <t>Change in Balance</t>
  </si>
  <si>
    <t>Student Travel Grants</t>
  </si>
  <si>
    <t>Packing and Administration</t>
  </si>
  <si>
    <t>PO Box Rental/Redirection</t>
  </si>
  <si>
    <t>Postage, Packing &amp; Stationary</t>
  </si>
  <si>
    <t>* The projections are based on an analysis of the figures over the last five years.</t>
  </si>
  <si>
    <t>#</t>
  </si>
  <si>
    <t xml:space="preserve">Membership fees have stayed at their present levels ($50: regular, $15: student) since </t>
  </si>
  <si>
    <t>Meetings budgeted at the cost of $125 +GST per meeting.</t>
  </si>
  <si>
    <t xml:space="preserve">2002/03 </t>
  </si>
  <si>
    <t xml:space="preserve">       Year: 1st July 2003 </t>
  </si>
  <si>
    <t xml:space="preserve">        - 30th June 2004</t>
  </si>
  <si>
    <t>2003/04*</t>
  </si>
  <si>
    <t>2003 Conference</t>
  </si>
  <si>
    <t>At present there is a total of 196 standard, overseas, &amp; no branch members. Thus</t>
  </si>
  <si>
    <t>every increase of $10 in membership fees would produce approx $2000 in revenue.</t>
  </si>
  <si>
    <r>
      <t xml:space="preserve">Total Payments </t>
    </r>
    <r>
      <rPr>
        <sz val="10"/>
        <rFont val="Times New Roman"/>
        <family val="1"/>
      </rPr>
      <t>(see below)</t>
    </r>
  </si>
  <si>
    <t>Previous Conferences</t>
  </si>
  <si>
    <t>3,4</t>
  </si>
  <si>
    <t>Assistance for the Treasurer &amp; Conference</t>
  </si>
  <si>
    <t xml:space="preserve"> Budget  </t>
  </si>
  <si>
    <t>BUDGET</t>
  </si>
  <si>
    <t xml:space="preserve">STATEMENT </t>
  </si>
  <si>
    <t>OF ACCOUNTS</t>
  </si>
  <si>
    <t>Unpresented Cheques</t>
  </si>
  <si>
    <t>The trend of continuing deficits is of concern.</t>
  </si>
  <si>
    <t>GST</t>
  </si>
  <si>
    <t>GST payment</t>
  </si>
  <si>
    <t>GST penalty</t>
  </si>
  <si>
    <t>Report to the members of the Operational Research Society of New Zealand</t>
  </si>
  <si>
    <t xml:space="preserve">The Operational Research Society Of New Zealand is responsible for the preparation of the attached </t>
  </si>
  <si>
    <t>receipts and payments statement.</t>
  </si>
  <si>
    <t xml:space="preserve">I have examined the accounting records of the Operational Research Society of New Zealand. This </t>
  </si>
  <si>
    <t xml:space="preserve">included agreeing opening and closing bank balances to bank statements and a review of receipts and </t>
  </si>
  <si>
    <t xml:space="preserve">payments recorded. The total amount of deposits as per the bank statements exceeded the amounts recorded as </t>
  </si>
  <si>
    <t xml:space="preserve">receipts in the accounting records by $245.80. This has been shown in the receipts and payments statement above </t>
  </si>
  <si>
    <t xml:space="preserve">under the classification of Other. Subject to this, the above Statement of Receipts and Payments </t>
  </si>
  <si>
    <t>for the year 1/7/02 - 30/6/03 is in agreement with the accounting records which, from my review, have been properly kept.</t>
  </si>
  <si>
    <t xml:space="preserve">Control over income and expenditure prior to its being recorded is limited, and there can be no practical </t>
  </si>
  <si>
    <t>audit procedures to determine the effects of this limited control.</t>
  </si>
  <si>
    <t xml:space="preserve">Based upon my review, and subject to the limitations mentioned above, nothing has come to my </t>
  </si>
  <si>
    <t>attention that indicated that any of the information disclosed is incorrect.</t>
  </si>
  <si>
    <t>Paul Rouse PhD CA</t>
  </si>
  <si>
    <t xml:space="preserve">Hon Auditor </t>
  </si>
  <si>
    <t>To Saul Gass: $1000 VL, + $900 for helping with OR at AU, VUW, &amp; UC.</t>
  </si>
  <si>
    <t xml:space="preserve">Sponsored and included in (1) above </t>
  </si>
  <si>
    <t>Included in (1) above.</t>
  </si>
  <si>
    <t>For the period 2000-2004.</t>
  </si>
  <si>
    <t># For the 2003-2004 Budget, see the numbered explanations below.</t>
  </si>
  <si>
    <t>1996. Perhaps an increase is warranted.</t>
  </si>
  <si>
    <t xml:space="preserve">The conference is expected to be very close to breaking even.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</si>
</sst>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"/>
      <family val="0"/>
    </font>
    <font>
      <b/>
      <sz val="10"/>
      <name val="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17" applyFont="1">
      <alignment/>
    </xf>
    <xf numFmtId="44" fontId="4" fillId="0" borderId="0" xfId="18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3" fontId="6" fillId="0" borderId="0" xfId="17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6" fillId="0" borderId="0" xfId="17" applyFont="1">
      <alignment/>
    </xf>
    <xf numFmtId="43" fontId="5" fillId="0" borderId="0" xfId="17" applyFont="1" applyAlignment="1">
      <alignment horizontal="center"/>
    </xf>
    <xf numFmtId="43" fontId="5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44" fontId="5" fillId="0" borderId="0" xfId="18" applyFont="1" applyAlignment="1">
      <alignment horizontal="center"/>
    </xf>
    <xf numFmtId="165" fontId="5" fillId="0" borderId="0" xfId="17" applyNumberFormat="1" applyFont="1" applyAlignment="1">
      <alignment horizontal="center"/>
    </xf>
    <xf numFmtId="0" fontId="8" fillId="0" borderId="0" xfId="0" applyFont="1" applyAlignment="1">
      <alignment horizontal="right"/>
    </xf>
    <xf numFmtId="43" fontId="9" fillId="0" borderId="0" xfId="17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4">
      <selection activeCell="I55" sqref="I55"/>
    </sheetView>
  </sheetViews>
  <sheetFormatPr defaultColWidth="9.140625" defaultRowHeight="12.75"/>
  <cols>
    <col min="5" max="5" width="0.13671875" style="0" customWidth="1"/>
    <col min="7" max="7" width="13.57421875" style="0" customWidth="1"/>
    <col min="8" max="8" width="4.7109375" style="0" customWidth="1"/>
    <col min="9" max="9" width="10.00390625" style="0" bestFit="1" customWidth="1"/>
    <col min="10" max="10" width="11.28125" style="0" customWidth="1"/>
    <col min="11" max="11" width="3.140625" style="0" customWidth="1"/>
  </cols>
  <sheetData>
    <row r="1" spans="1:11" ht="12.75">
      <c r="A1" s="5"/>
      <c r="B1" s="5"/>
      <c r="C1" s="5"/>
      <c r="D1" s="5"/>
      <c r="E1" s="5"/>
      <c r="F1" s="6" t="s">
        <v>69</v>
      </c>
      <c r="G1" s="7"/>
      <c r="H1" s="8"/>
      <c r="I1" s="8"/>
      <c r="J1" s="8"/>
      <c r="K1" s="8"/>
    </row>
    <row r="2" spans="1:11" ht="12.75">
      <c r="A2" s="5"/>
      <c r="B2" s="5"/>
      <c r="C2" s="5"/>
      <c r="D2" s="5"/>
      <c r="E2" s="5"/>
      <c r="F2" s="6" t="s">
        <v>0</v>
      </c>
      <c r="G2" s="7"/>
      <c r="H2" s="8"/>
      <c r="I2" s="8"/>
      <c r="J2" s="8"/>
      <c r="K2" s="8"/>
    </row>
    <row r="3" spans="1:11" ht="12.75">
      <c r="A3" s="5"/>
      <c r="B3" s="5"/>
      <c r="C3" s="5"/>
      <c r="D3" s="5"/>
      <c r="E3" s="5"/>
      <c r="F3" s="31">
        <v>37946</v>
      </c>
      <c r="G3" s="7"/>
      <c r="H3" s="8"/>
      <c r="I3" s="6" t="s">
        <v>70</v>
      </c>
      <c r="J3" s="8"/>
      <c r="K3" s="8"/>
    </row>
    <row r="4" spans="1:11" ht="12.75">
      <c r="A4" s="5"/>
      <c r="B4" s="5"/>
      <c r="C4" s="5"/>
      <c r="D4" s="5"/>
      <c r="E4" s="5"/>
      <c r="F4" s="5"/>
      <c r="G4" s="7" t="s">
        <v>71</v>
      </c>
      <c r="H4" s="8"/>
      <c r="I4" s="4" t="s">
        <v>59</v>
      </c>
      <c r="J4" s="5"/>
      <c r="K4" s="8"/>
    </row>
    <row r="5" spans="1:11" ht="12.75">
      <c r="A5" s="5"/>
      <c r="B5" s="5"/>
      <c r="C5" s="5"/>
      <c r="D5" s="5"/>
      <c r="E5" s="5"/>
      <c r="F5" s="5"/>
      <c r="G5" s="7" t="s">
        <v>72</v>
      </c>
      <c r="H5" s="5"/>
      <c r="I5" s="4" t="s">
        <v>60</v>
      </c>
      <c r="J5" s="5"/>
      <c r="K5" s="5"/>
    </row>
    <row r="6" spans="1:11" ht="13.5" thickBot="1">
      <c r="A6" s="5"/>
      <c r="B6" s="5"/>
      <c r="C6" s="5"/>
      <c r="D6" s="5"/>
      <c r="E6" s="5"/>
      <c r="F6" s="9"/>
      <c r="G6" s="10" t="s">
        <v>58</v>
      </c>
      <c r="H6" s="5"/>
      <c r="I6" s="9"/>
      <c r="J6" s="10" t="s">
        <v>61</v>
      </c>
      <c r="K6" s="5"/>
    </row>
    <row r="7" spans="1:11" ht="12.75">
      <c r="A7" s="7" t="s">
        <v>1</v>
      </c>
      <c r="B7" s="5"/>
      <c r="C7" s="5"/>
      <c r="D7" s="5"/>
      <c r="E7" s="5"/>
      <c r="F7" s="11"/>
      <c r="G7" s="11"/>
      <c r="H7" s="5"/>
      <c r="I7" s="5"/>
      <c r="J7" s="5"/>
      <c r="K7" s="5"/>
    </row>
    <row r="8" spans="1:11" ht="12.75">
      <c r="A8" s="5"/>
      <c r="B8" s="5"/>
      <c r="C8" s="7" t="s">
        <v>54</v>
      </c>
      <c r="D8" s="5"/>
      <c r="E8" s="5"/>
      <c r="F8" s="11"/>
      <c r="G8" s="11"/>
      <c r="H8" s="5"/>
      <c r="I8" s="5"/>
      <c r="J8" s="5"/>
      <c r="K8" s="5"/>
    </row>
    <row r="9" spans="1:11" ht="12.75">
      <c r="A9" s="5"/>
      <c r="B9" s="5"/>
      <c r="C9" s="7" t="s">
        <v>97</v>
      </c>
      <c r="D9" s="5"/>
      <c r="E9" s="5"/>
      <c r="F9" s="11"/>
      <c r="G9" s="11"/>
      <c r="H9" s="5"/>
      <c r="I9" s="5"/>
      <c r="J9" s="5"/>
      <c r="K9" s="5"/>
    </row>
    <row r="10" spans="1:11" ht="12.75">
      <c r="A10" s="7" t="s">
        <v>38</v>
      </c>
      <c r="B10" s="5"/>
      <c r="C10" s="5"/>
      <c r="D10" s="5"/>
      <c r="E10" s="5"/>
      <c r="F10" s="5"/>
      <c r="G10" s="5"/>
      <c r="H10" s="8"/>
      <c r="I10" s="5"/>
      <c r="J10" s="5"/>
      <c r="K10" s="8" t="s">
        <v>55</v>
      </c>
    </row>
    <row r="11" spans="1:11" ht="12.75">
      <c r="A11" s="7"/>
      <c r="B11" s="5" t="s">
        <v>37</v>
      </c>
      <c r="C11" s="5"/>
      <c r="D11" s="5"/>
      <c r="E11" s="5"/>
      <c r="F11" s="12">
        <v>2130</v>
      </c>
      <c r="G11" s="7"/>
      <c r="H11" s="13"/>
      <c r="I11" s="5"/>
      <c r="J11" s="6"/>
      <c r="K11" s="13"/>
    </row>
    <row r="12" spans="1:10" ht="12.75">
      <c r="A12" s="7"/>
      <c r="B12" s="5" t="s">
        <v>41</v>
      </c>
      <c r="C12" s="5"/>
      <c r="D12" s="5"/>
      <c r="E12" s="5"/>
      <c r="F12" s="14">
        <v>13773</v>
      </c>
      <c r="H12" s="13"/>
      <c r="I12" s="5"/>
      <c r="J12" s="6"/>
    </row>
    <row r="13" spans="1:11" ht="12.75">
      <c r="A13" s="7"/>
      <c r="B13" s="5" t="s">
        <v>66</v>
      </c>
      <c r="C13" s="5"/>
      <c r="D13" s="5"/>
      <c r="E13" s="5"/>
      <c r="F13" s="14"/>
      <c r="G13" s="15">
        <f>SUM(F11:F12)</f>
        <v>15903</v>
      </c>
      <c r="H13" s="13"/>
      <c r="I13" s="5"/>
      <c r="J13" s="6"/>
      <c r="K13" s="13"/>
    </row>
    <row r="14" spans="1:11" ht="12.75">
      <c r="A14" s="7"/>
      <c r="B14" s="5" t="s">
        <v>62</v>
      </c>
      <c r="C14" s="5"/>
      <c r="D14" s="5"/>
      <c r="E14" s="5"/>
      <c r="F14" s="14"/>
      <c r="G14" s="15"/>
      <c r="H14" s="13"/>
      <c r="I14" s="27">
        <v>20303</v>
      </c>
      <c r="J14" s="16">
        <f>SUM(I11:I14)</f>
        <v>20303</v>
      </c>
      <c r="K14" s="13">
        <v>1</v>
      </c>
    </row>
    <row r="15" spans="1:10" ht="12.75">
      <c r="A15" s="7" t="s">
        <v>75</v>
      </c>
      <c r="B15" s="5"/>
      <c r="C15" s="5"/>
      <c r="D15" s="5"/>
      <c r="E15" s="5"/>
      <c r="F15" s="8"/>
      <c r="G15" s="6"/>
      <c r="H15" s="13"/>
      <c r="I15" s="5"/>
      <c r="J15" s="6"/>
    </row>
    <row r="16" spans="1:11" ht="12.75">
      <c r="A16" s="7"/>
      <c r="B16" s="5" t="s">
        <v>2</v>
      </c>
      <c r="C16" s="5"/>
      <c r="D16" s="5"/>
      <c r="E16" s="5"/>
      <c r="F16" s="14">
        <v>464.95</v>
      </c>
      <c r="H16" s="13"/>
      <c r="I16" s="14">
        <v>500</v>
      </c>
      <c r="J16" s="6"/>
      <c r="K16" s="13"/>
    </row>
    <row r="17" spans="1:11" ht="12.75">
      <c r="A17" s="7"/>
      <c r="B17" s="5"/>
      <c r="C17" s="5"/>
      <c r="D17" s="5"/>
      <c r="E17" s="5"/>
      <c r="F17" s="8"/>
      <c r="G17" s="18">
        <f>F16</f>
        <v>464.95</v>
      </c>
      <c r="H17" s="13"/>
      <c r="I17" s="8"/>
      <c r="J17" s="18">
        <f>I16</f>
        <v>500</v>
      </c>
      <c r="K17" s="13">
        <v>2</v>
      </c>
    </row>
    <row r="18" spans="1:11" ht="12.75">
      <c r="A18" s="7" t="s">
        <v>3</v>
      </c>
      <c r="B18" s="5"/>
      <c r="C18" s="5"/>
      <c r="D18" s="5"/>
      <c r="E18" s="5"/>
      <c r="F18" s="8"/>
      <c r="G18" s="6"/>
      <c r="H18" s="13"/>
      <c r="I18" s="5"/>
      <c r="J18" s="6"/>
      <c r="K18" s="13"/>
    </row>
    <row r="19" spans="1:11" ht="12.75">
      <c r="A19" s="7"/>
      <c r="B19" s="5" t="s">
        <v>36</v>
      </c>
      <c r="C19" s="5"/>
      <c r="D19" s="5"/>
      <c r="E19" s="5"/>
      <c r="F19" s="17">
        <v>911.11</v>
      </c>
      <c r="G19" s="6"/>
      <c r="H19" s="13"/>
      <c r="I19" s="17">
        <v>900</v>
      </c>
      <c r="J19" s="6"/>
      <c r="K19" s="13"/>
    </row>
    <row r="20" spans="1:11" ht="12.75">
      <c r="A20" s="7"/>
      <c r="B20" s="5" t="s">
        <v>47</v>
      </c>
      <c r="C20" s="5"/>
      <c r="D20" s="5"/>
      <c r="E20" s="5"/>
      <c r="F20" s="17"/>
      <c r="G20" s="6"/>
      <c r="H20" s="13"/>
      <c r="I20" s="17">
        <v>250</v>
      </c>
      <c r="J20" s="6"/>
      <c r="K20" s="13"/>
    </row>
    <row r="21" spans="1:11" ht="12.75">
      <c r="A21" s="7"/>
      <c r="B21" s="5" t="s">
        <v>4</v>
      </c>
      <c r="C21" s="5"/>
      <c r="D21" s="5"/>
      <c r="E21" s="5"/>
      <c r="F21" s="8" t="s">
        <v>42</v>
      </c>
      <c r="G21" s="5"/>
      <c r="H21" s="13"/>
      <c r="I21" s="17"/>
      <c r="J21" s="5"/>
      <c r="K21" s="13">
        <v>8</v>
      </c>
    </row>
    <row r="22" spans="1:11" ht="12.75">
      <c r="A22" s="7"/>
      <c r="B22" s="5"/>
      <c r="C22" s="5"/>
      <c r="D22" s="5"/>
      <c r="E22" s="5"/>
      <c r="F22" s="8">
        <v>245.8</v>
      </c>
      <c r="G22" s="5"/>
      <c r="H22" s="13"/>
      <c r="I22" s="17"/>
      <c r="J22" s="5"/>
      <c r="K22" s="13"/>
    </row>
    <row r="23" spans="1:11" ht="12.75">
      <c r="A23" s="7"/>
      <c r="B23" s="5"/>
      <c r="C23" s="5"/>
      <c r="D23" s="5"/>
      <c r="E23" s="5"/>
      <c r="F23" s="8"/>
      <c r="G23" s="18">
        <f>SUM(F19:F22)</f>
        <v>1156.91</v>
      </c>
      <c r="H23" s="13"/>
      <c r="I23" s="5"/>
      <c r="J23" s="18">
        <f>SUM(I19:I21)</f>
        <v>1150</v>
      </c>
      <c r="K23" s="13"/>
    </row>
    <row r="24" spans="1:11" ht="12.75">
      <c r="A24" s="7" t="s">
        <v>5</v>
      </c>
      <c r="B24" s="5"/>
      <c r="C24" s="5"/>
      <c r="D24" s="5"/>
      <c r="E24" s="5"/>
      <c r="F24" s="8"/>
      <c r="G24" s="6"/>
      <c r="H24" s="13"/>
      <c r="I24" s="5"/>
      <c r="J24" s="6"/>
      <c r="K24" s="13"/>
    </row>
    <row r="25" spans="1:11" ht="12.75">
      <c r="A25" s="7"/>
      <c r="B25" s="5" t="s">
        <v>6</v>
      </c>
      <c r="C25" s="5"/>
      <c r="D25" s="5"/>
      <c r="E25" s="5"/>
      <c r="F25" s="17">
        <v>480</v>
      </c>
      <c r="G25" s="6"/>
      <c r="H25" s="13"/>
      <c r="I25" s="17">
        <v>500</v>
      </c>
      <c r="J25" s="6"/>
      <c r="K25" s="13"/>
    </row>
    <row r="26" spans="1:11" ht="12.75">
      <c r="A26" s="7"/>
      <c r="B26" s="5" t="s">
        <v>7</v>
      </c>
      <c r="C26" s="5"/>
      <c r="D26" s="5"/>
      <c r="E26" s="5"/>
      <c r="F26" s="19">
        <v>4150</v>
      </c>
      <c r="G26" s="6"/>
      <c r="H26" s="28"/>
      <c r="I26" s="19">
        <v>4200</v>
      </c>
      <c r="J26" s="6"/>
      <c r="K26" s="13">
        <v>3</v>
      </c>
    </row>
    <row r="27" spans="1:11" ht="12.75">
      <c r="A27" s="7"/>
      <c r="B27" s="5" t="s">
        <v>8</v>
      </c>
      <c r="C27" s="5"/>
      <c r="D27" s="5"/>
      <c r="E27" s="5"/>
      <c r="F27" s="17">
        <v>1015</v>
      </c>
      <c r="G27" s="5"/>
      <c r="H27" s="5"/>
      <c r="I27" s="17">
        <v>1020</v>
      </c>
      <c r="J27" s="5"/>
      <c r="K27" s="5"/>
    </row>
    <row r="28" spans="1:11" ht="12.75">
      <c r="A28" s="7"/>
      <c r="B28" s="5"/>
      <c r="C28" s="5"/>
      <c r="D28" s="5"/>
      <c r="E28" s="5"/>
      <c r="F28" s="8"/>
      <c r="G28" s="18">
        <f>SUM(F25:F27)</f>
        <v>5645</v>
      </c>
      <c r="H28" s="13"/>
      <c r="I28" s="5"/>
      <c r="J28" s="18">
        <f>SUM(I25:I27)</f>
        <v>5720</v>
      </c>
      <c r="K28" s="13"/>
    </row>
    <row r="29" spans="1:11" ht="12.75">
      <c r="A29" s="7"/>
      <c r="B29" s="5"/>
      <c r="C29" s="5"/>
      <c r="D29" s="5"/>
      <c r="E29" s="5"/>
      <c r="F29" s="8"/>
      <c r="G29" s="18"/>
      <c r="H29" s="13"/>
      <c r="I29" s="5"/>
      <c r="J29" s="18"/>
      <c r="K29" s="13"/>
    </row>
    <row r="30" spans="1:11" ht="12.75">
      <c r="A30" s="7" t="s">
        <v>9</v>
      </c>
      <c r="B30" s="5"/>
      <c r="C30" s="5"/>
      <c r="D30" s="5"/>
      <c r="E30" s="5"/>
      <c r="F30" s="8"/>
      <c r="G30" s="18">
        <f>SUM(G13:G28)</f>
        <v>23169.86</v>
      </c>
      <c r="H30" s="13"/>
      <c r="I30" s="5"/>
      <c r="J30" s="18">
        <f>SUM(J12:J28)</f>
        <v>27673</v>
      </c>
      <c r="K30" s="13"/>
    </row>
    <row r="31" spans="1:11" ht="12.75">
      <c r="A31" s="7"/>
      <c r="B31" s="5"/>
      <c r="C31" s="5"/>
      <c r="D31" s="5"/>
      <c r="E31" s="5"/>
      <c r="F31" s="8"/>
      <c r="G31" s="8"/>
      <c r="H31" s="13"/>
      <c r="I31" s="5"/>
      <c r="J31" s="8"/>
      <c r="K31" s="13"/>
    </row>
    <row r="32" spans="1:11" ht="12.75">
      <c r="A32" s="7" t="s">
        <v>65</v>
      </c>
      <c r="B32" s="5"/>
      <c r="C32" s="5"/>
      <c r="D32" s="5"/>
      <c r="E32" s="5"/>
      <c r="F32" s="20"/>
      <c r="G32" s="20">
        <f>G90</f>
        <v>29611.79</v>
      </c>
      <c r="H32" s="13"/>
      <c r="I32" s="5"/>
      <c r="J32" s="20">
        <f>J90</f>
        <v>27655</v>
      </c>
      <c r="K32" s="13"/>
    </row>
    <row r="33" spans="1:11" ht="12.75">
      <c r="A33" s="7"/>
      <c r="B33" s="5"/>
      <c r="C33" s="5"/>
      <c r="D33" s="5"/>
      <c r="E33" s="5"/>
      <c r="F33" s="8"/>
      <c r="G33" s="8"/>
      <c r="H33" s="13"/>
      <c r="I33" s="5"/>
      <c r="J33" s="8"/>
      <c r="K33" s="13"/>
    </row>
    <row r="34" spans="1:11" ht="12.75">
      <c r="A34" s="7" t="s">
        <v>34</v>
      </c>
      <c r="B34" s="5"/>
      <c r="C34" s="5"/>
      <c r="D34" s="5"/>
      <c r="E34" s="5"/>
      <c r="F34" s="21"/>
      <c r="G34" s="21">
        <f>G30-G32</f>
        <v>-6441.93</v>
      </c>
      <c r="H34" s="13"/>
      <c r="I34" s="5"/>
      <c r="J34" s="21">
        <f>J30-J32</f>
        <v>18</v>
      </c>
      <c r="K34" s="13">
        <v>4</v>
      </c>
    </row>
    <row r="35" spans="1:11" ht="12.75">
      <c r="A35" s="5"/>
      <c r="B35" s="5"/>
      <c r="C35" s="5"/>
      <c r="D35" s="5"/>
      <c r="E35" s="5"/>
      <c r="F35" s="8"/>
      <c r="G35" s="8"/>
      <c r="H35" s="13"/>
      <c r="I35" s="5"/>
      <c r="J35" s="8"/>
      <c r="K35" s="13"/>
    </row>
    <row r="36" spans="1:11" ht="12.75">
      <c r="A36" s="7" t="s">
        <v>10</v>
      </c>
      <c r="B36" s="5"/>
      <c r="C36" s="5"/>
      <c r="D36" s="22"/>
      <c r="E36" s="22"/>
      <c r="F36" s="8"/>
      <c r="G36" s="8"/>
      <c r="H36" s="13"/>
      <c r="I36" s="5"/>
      <c r="J36" s="8"/>
      <c r="K36" s="13"/>
    </row>
    <row r="37" spans="1:11" ht="12.75">
      <c r="A37" s="7"/>
      <c r="B37" s="7" t="s">
        <v>11</v>
      </c>
      <c r="C37" s="5"/>
      <c r="D37" s="22"/>
      <c r="E37" s="22"/>
      <c r="F37" s="23"/>
      <c r="G37" s="3">
        <v>24328.29</v>
      </c>
      <c r="H37" s="13"/>
      <c r="I37" s="5"/>
      <c r="J37" s="23">
        <f>G38</f>
        <v>18098.38</v>
      </c>
      <c r="K37" s="13"/>
    </row>
    <row r="38" spans="1:11" ht="12.75">
      <c r="A38" s="5"/>
      <c r="B38" s="4" t="s">
        <v>12</v>
      </c>
      <c r="C38" s="5"/>
      <c r="D38" s="5"/>
      <c r="E38" s="5"/>
      <c r="F38" s="24"/>
      <c r="G38" s="23">
        <f>G37+G34+G40</f>
        <v>18098.38</v>
      </c>
      <c r="H38" s="13"/>
      <c r="I38" s="5"/>
      <c r="J38" s="23">
        <f>J37+J34</f>
        <v>18116.38</v>
      </c>
      <c r="K38" s="13">
        <v>5</v>
      </c>
    </row>
    <row r="39" spans="1:11" ht="12.75">
      <c r="A39" s="5"/>
      <c r="B39" s="4" t="s">
        <v>48</v>
      </c>
      <c r="C39" s="5"/>
      <c r="D39" s="5"/>
      <c r="E39" s="5"/>
      <c r="F39" s="25"/>
      <c r="G39" s="25" t="s">
        <v>42</v>
      </c>
      <c r="H39" s="13"/>
      <c r="I39" s="5"/>
      <c r="J39" s="25" t="s">
        <v>42</v>
      </c>
      <c r="K39" s="13"/>
    </row>
    <row r="40" spans="1:11" ht="12.75">
      <c r="A40" s="5"/>
      <c r="B40" s="4" t="s">
        <v>73</v>
      </c>
      <c r="C40" s="5"/>
      <c r="D40" s="5"/>
      <c r="E40" s="5"/>
      <c r="F40" s="25"/>
      <c r="G40" s="25">
        <v>212.02</v>
      </c>
      <c r="H40" s="13"/>
      <c r="I40" s="5"/>
      <c r="J40" s="25"/>
      <c r="K40" s="13"/>
    </row>
    <row r="41" spans="1:11" ht="12.75">
      <c r="A41" s="7"/>
      <c r="B41" s="7" t="s">
        <v>49</v>
      </c>
      <c r="C41" s="7"/>
      <c r="D41" s="7"/>
      <c r="E41" s="7"/>
      <c r="F41" s="23"/>
      <c r="G41" s="23">
        <f>G38-G37</f>
        <v>-6229.91</v>
      </c>
      <c r="H41" s="13"/>
      <c r="I41" s="5"/>
      <c r="J41" s="23">
        <f>J38-J37</f>
        <v>18</v>
      </c>
      <c r="K41" s="13"/>
    </row>
    <row r="42" spans="1:11" ht="12.75">
      <c r="A42" s="7"/>
      <c r="B42" s="7"/>
      <c r="C42" s="7"/>
      <c r="D42" s="7"/>
      <c r="E42" s="7"/>
      <c r="F42" s="23"/>
      <c r="G42" s="23"/>
      <c r="H42" s="13"/>
      <c r="I42" s="5"/>
      <c r="J42" s="23"/>
      <c r="K42" s="13"/>
    </row>
    <row r="43" spans="1:11" ht="12.75">
      <c r="A43" s="7" t="s">
        <v>13</v>
      </c>
      <c r="B43" s="5"/>
      <c r="C43" s="5"/>
      <c r="D43" s="5"/>
      <c r="E43" s="5"/>
      <c r="F43" s="32"/>
      <c r="G43" s="6"/>
      <c r="H43" s="13"/>
      <c r="I43" s="5"/>
      <c r="J43" s="8"/>
      <c r="K43" s="13"/>
    </row>
    <row r="44" spans="1:11" ht="12.75">
      <c r="A44" s="5"/>
      <c r="B44" s="5" t="s">
        <v>76</v>
      </c>
      <c r="C44" s="5"/>
      <c r="D44" s="5"/>
      <c r="E44" s="5"/>
      <c r="F44" s="8">
        <v>1198.4</v>
      </c>
      <c r="G44" s="8"/>
      <c r="H44" s="13"/>
      <c r="I44" s="5"/>
      <c r="J44" s="8"/>
      <c r="K44" s="13"/>
    </row>
    <row r="45" spans="1:11" ht="12.75">
      <c r="A45" s="5"/>
      <c r="B45" s="5" t="s">
        <v>77</v>
      </c>
      <c r="C45" s="5"/>
      <c r="D45" s="5"/>
      <c r="E45" s="5"/>
      <c r="F45" s="8">
        <v>65.56</v>
      </c>
      <c r="G45" s="8"/>
      <c r="H45" s="13"/>
      <c r="I45" s="5"/>
      <c r="J45" s="8"/>
      <c r="K45" s="13"/>
    </row>
    <row r="46" spans="1:11" ht="12.75">
      <c r="A46" s="5"/>
      <c r="B46" s="5"/>
      <c r="C46" s="5"/>
      <c r="D46" s="5"/>
      <c r="E46" s="5"/>
      <c r="F46" s="8"/>
      <c r="G46" s="28">
        <f>SUM(F44:F45)</f>
        <v>1263.96</v>
      </c>
      <c r="H46" s="13"/>
      <c r="I46" s="5"/>
      <c r="J46" s="8"/>
      <c r="K46" s="13"/>
    </row>
    <row r="47" spans="1:11" ht="12.75">
      <c r="A47" s="5"/>
      <c r="B47" s="5"/>
      <c r="C47" s="5"/>
      <c r="D47" s="5"/>
      <c r="E47" s="5"/>
      <c r="F47" s="8"/>
      <c r="G47" s="8"/>
      <c r="H47" s="13"/>
      <c r="I47" s="5"/>
      <c r="J47" s="8"/>
      <c r="K47" s="13"/>
    </row>
    <row r="48" spans="1:11" ht="12.75">
      <c r="A48" s="7" t="s">
        <v>14</v>
      </c>
      <c r="B48" s="5"/>
      <c r="C48" s="5"/>
      <c r="D48" s="5"/>
      <c r="E48" s="5"/>
      <c r="F48" s="17"/>
      <c r="G48" s="8"/>
      <c r="H48" s="13"/>
      <c r="I48" s="5"/>
      <c r="J48" s="8"/>
      <c r="K48" s="13"/>
    </row>
    <row r="49" spans="1:11" ht="12.75">
      <c r="A49" s="7"/>
      <c r="B49" s="5" t="s">
        <v>15</v>
      </c>
      <c r="C49" s="5"/>
      <c r="D49" s="5"/>
      <c r="E49" s="5"/>
      <c r="F49" s="17">
        <v>90.15</v>
      </c>
      <c r="G49" s="8"/>
      <c r="H49" s="28"/>
      <c r="I49" s="17">
        <v>90</v>
      </c>
      <c r="J49" s="8"/>
      <c r="K49" s="13">
        <v>6</v>
      </c>
    </row>
    <row r="50" spans="1:11" ht="12.75">
      <c r="A50" s="7"/>
      <c r="B50" s="5" t="s">
        <v>16</v>
      </c>
      <c r="C50" s="5"/>
      <c r="D50" s="5"/>
      <c r="E50" s="5"/>
      <c r="F50" s="17">
        <v>740.22</v>
      </c>
      <c r="G50" s="8"/>
      <c r="H50" s="28"/>
      <c r="I50" s="17">
        <v>750</v>
      </c>
      <c r="J50" s="8"/>
      <c r="K50" s="13">
        <v>6</v>
      </c>
    </row>
    <row r="51" spans="1:11" ht="12.75">
      <c r="A51" s="7"/>
      <c r="B51" s="5" t="s">
        <v>17</v>
      </c>
      <c r="C51" s="5"/>
      <c r="D51" s="5"/>
      <c r="E51" s="5"/>
      <c r="F51" s="17">
        <v>0</v>
      </c>
      <c r="H51" s="13"/>
      <c r="I51" s="17">
        <v>0</v>
      </c>
      <c r="K51" s="26">
        <v>6</v>
      </c>
    </row>
    <row r="52" spans="1:11" ht="12.75">
      <c r="A52" s="7"/>
      <c r="B52" s="5"/>
      <c r="C52" s="5"/>
      <c r="D52" s="5"/>
      <c r="E52" s="5"/>
      <c r="F52" s="17"/>
      <c r="G52" s="18">
        <f>SUM(F49:F51)</f>
        <v>830.37</v>
      </c>
      <c r="H52" s="13"/>
      <c r="I52" s="17"/>
      <c r="J52" s="18">
        <f>SUM(I49:I51)</f>
        <v>840</v>
      </c>
      <c r="K52" s="13"/>
    </row>
    <row r="53" spans="1:11" ht="12.75">
      <c r="A53" s="7" t="s">
        <v>18</v>
      </c>
      <c r="B53" s="5"/>
      <c r="C53" s="5"/>
      <c r="D53" s="5"/>
      <c r="E53" s="5"/>
      <c r="F53" s="17"/>
      <c r="G53" s="8"/>
      <c r="H53" s="13"/>
      <c r="I53" s="5"/>
      <c r="J53" s="8"/>
      <c r="K53" s="13"/>
    </row>
    <row r="54" spans="1:11" ht="12.75">
      <c r="A54" s="7"/>
      <c r="B54" s="5" t="s">
        <v>35</v>
      </c>
      <c r="C54" s="5"/>
      <c r="D54" s="5"/>
      <c r="E54" s="5"/>
      <c r="F54" s="27">
        <v>421.87</v>
      </c>
      <c r="G54" s="8"/>
      <c r="H54" s="13"/>
      <c r="I54" s="19">
        <v>430</v>
      </c>
      <c r="J54" s="8"/>
      <c r="K54" s="13"/>
    </row>
    <row r="55" spans="1:11" ht="12.75">
      <c r="A55" s="7"/>
      <c r="B55" s="5" t="s">
        <v>37</v>
      </c>
      <c r="C55" s="5"/>
      <c r="D55" s="5"/>
      <c r="E55" s="5"/>
      <c r="F55" s="27">
        <v>1926.45</v>
      </c>
      <c r="G55" s="30"/>
      <c r="H55" s="13"/>
      <c r="I55" s="5"/>
      <c r="J55" s="18"/>
      <c r="K55" s="5"/>
    </row>
    <row r="56" spans="1:11" ht="12.75">
      <c r="A56" s="7"/>
      <c r="B56" s="5" t="s">
        <v>41</v>
      </c>
      <c r="C56" s="5"/>
      <c r="D56" s="5"/>
      <c r="E56" s="5"/>
      <c r="F56" s="27">
        <v>14752.77</v>
      </c>
      <c r="G56" s="5"/>
      <c r="H56" s="13"/>
      <c r="I56" s="27"/>
      <c r="J56" s="5"/>
      <c r="K56" s="13"/>
    </row>
    <row r="57" spans="1:11" ht="12.75">
      <c r="A57" s="7"/>
      <c r="B57" s="5" t="s">
        <v>62</v>
      </c>
      <c r="C57" s="5"/>
      <c r="D57" s="5"/>
      <c r="E57" s="5"/>
      <c r="F57" s="27"/>
      <c r="G57" s="5"/>
      <c r="H57" s="13"/>
      <c r="I57" s="27">
        <v>20303</v>
      </c>
      <c r="J57" s="5"/>
      <c r="K57" s="13"/>
    </row>
    <row r="58" spans="1:11" ht="12.75">
      <c r="A58" s="7"/>
      <c r="B58" s="5"/>
      <c r="C58" s="5"/>
      <c r="D58" s="5"/>
      <c r="E58" s="5"/>
      <c r="F58" s="17"/>
      <c r="G58" s="18">
        <f>SUM(F54:F56)</f>
        <v>17101.09</v>
      </c>
      <c r="H58" s="13"/>
      <c r="I58" s="5"/>
      <c r="J58" s="18">
        <f>SUM(I54:I57)</f>
        <v>20733</v>
      </c>
      <c r="K58" s="13">
        <v>1</v>
      </c>
    </row>
    <row r="59" spans="1:11" ht="12.75">
      <c r="A59" s="7" t="s">
        <v>19</v>
      </c>
      <c r="B59" s="5"/>
      <c r="C59" s="5"/>
      <c r="D59" s="5"/>
      <c r="E59" s="5"/>
      <c r="F59" s="17"/>
      <c r="G59" s="8"/>
      <c r="H59" s="13"/>
      <c r="I59" s="5"/>
      <c r="J59" s="8"/>
      <c r="K59" s="13"/>
    </row>
    <row r="60" spans="1:11" ht="12.75">
      <c r="A60" s="7"/>
      <c r="B60" s="5" t="s">
        <v>39</v>
      </c>
      <c r="C60" s="5"/>
      <c r="D60" s="5"/>
      <c r="E60" s="5"/>
      <c r="F60" s="17">
        <v>2000</v>
      </c>
      <c r="G60" s="8"/>
      <c r="H60" s="13"/>
      <c r="I60" s="17">
        <v>1900</v>
      </c>
      <c r="J60" s="8"/>
      <c r="K60" s="13">
        <v>7</v>
      </c>
    </row>
    <row r="61" spans="1:11" ht="12.75">
      <c r="A61" s="7"/>
      <c r="B61" s="5" t="s">
        <v>44</v>
      </c>
      <c r="C61" s="5"/>
      <c r="D61" s="5"/>
      <c r="E61" s="5"/>
      <c r="F61" s="17"/>
      <c r="G61" s="8"/>
      <c r="H61" s="13"/>
      <c r="I61" s="17">
        <v>1000</v>
      </c>
      <c r="J61" s="8"/>
      <c r="K61" s="13"/>
    </row>
    <row r="62" spans="1:11" ht="12.75">
      <c r="A62" s="7"/>
      <c r="B62" s="5" t="s">
        <v>45</v>
      </c>
      <c r="C62" s="5"/>
      <c r="D62" s="5"/>
      <c r="E62" s="5"/>
      <c r="F62" s="17">
        <v>1000</v>
      </c>
      <c r="G62" s="8"/>
      <c r="H62" s="13"/>
      <c r="I62" s="17"/>
      <c r="J62" s="8"/>
      <c r="K62" s="13">
        <v>8</v>
      </c>
    </row>
    <row r="63" spans="1:11" ht="12.75">
      <c r="A63" s="7"/>
      <c r="B63" s="5" t="s">
        <v>50</v>
      </c>
      <c r="C63" s="5"/>
      <c r="D63" s="5"/>
      <c r="E63" s="5"/>
      <c r="F63" s="17"/>
      <c r="I63" s="2"/>
      <c r="K63" s="13">
        <v>8</v>
      </c>
    </row>
    <row r="64" spans="1:11" ht="12.75">
      <c r="A64" s="7"/>
      <c r="B64" s="5"/>
      <c r="C64" s="5"/>
      <c r="D64" s="5"/>
      <c r="E64" s="5"/>
      <c r="F64" s="17"/>
      <c r="G64" s="18">
        <f>SUM(F60:F63)</f>
        <v>3000</v>
      </c>
      <c r="H64" s="13"/>
      <c r="I64" s="17"/>
      <c r="J64" s="18">
        <f>SUM(I60:I64)</f>
        <v>2900</v>
      </c>
      <c r="K64" s="13"/>
    </row>
    <row r="65" spans="1:11" ht="12.75">
      <c r="A65" s="7" t="s">
        <v>20</v>
      </c>
      <c r="B65" s="5"/>
      <c r="C65" s="5"/>
      <c r="D65" s="5"/>
      <c r="E65" s="5"/>
      <c r="F65" s="8"/>
      <c r="G65" s="8"/>
      <c r="H65" s="13"/>
      <c r="I65" s="5"/>
      <c r="J65" s="8"/>
      <c r="K65" s="13"/>
    </row>
    <row r="66" spans="1:11" ht="12.75">
      <c r="A66" s="7"/>
      <c r="B66" s="5" t="s">
        <v>21</v>
      </c>
      <c r="C66" s="5"/>
      <c r="D66" s="5"/>
      <c r="E66" s="5"/>
      <c r="F66" s="17"/>
      <c r="G66" s="8"/>
      <c r="H66" s="13"/>
      <c r="I66" s="17">
        <v>837</v>
      </c>
      <c r="J66" s="8"/>
      <c r="K66" s="13">
        <v>9</v>
      </c>
    </row>
    <row r="67" spans="1:11" ht="12.75">
      <c r="A67" s="7"/>
      <c r="B67" s="5" t="s">
        <v>22</v>
      </c>
      <c r="C67" s="5"/>
      <c r="D67" s="5"/>
      <c r="E67" s="5"/>
      <c r="F67" s="17">
        <v>309.38</v>
      </c>
      <c r="H67" s="13"/>
      <c r="I67" s="17">
        <v>310</v>
      </c>
      <c r="K67" s="13"/>
    </row>
    <row r="68" spans="1:11" ht="12.75">
      <c r="A68" s="7"/>
      <c r="B68" s="5"/>
      <c r="C68" s="5"/>
      <c r="D68" s="5"/>
      <c r="E68" s="5"/>
      <c r="F68" s="17"/>
      <c r="G68" s="18">
        <f>SUM(F66:F67)</f>
        <v>309.38</v>
      </c>
      <c r="H68" s="13"/>
      <c r="I68" s="5"/>
      <c r="J68" s="18">
        <f>SUM(I66:I67)</f>
        <v>1147</v>
      </c>
      <c r="K68" s="13"/>
    </row>
    <row r="69" spans="1:11" ht="12.75">
      <c r="A69" s="7" t="s">
        <v>23</v>
      </c>
      <c r="B69" s="5"/>
      <c r="C69" s="5"/>
      <c r="D69" s="5"/>
      <c r="E69" s="5"/>
      <c r="F69" s="17"/>
      <c r="G69" s="8"/>
      <c r="H69" s="13"/>
      <c r="I69" s="5"/>
      <c r="J69" s="8"/>
      <c r="K69" s="13"/>
    </row>
    <row r="70" spans="1:11" ht="12.75">
      <c r="A70" s="7"/>
      <c r="B70" s="5" t="s">
        <v>24</v>
      </c>
      <c r="C70" s="5"/>
      <c r="D70" s="5"/>
      <c r="E70" s="5"/>
      <c r="F70" s="19">
        <v>1042.08</v>
      </c>
      <c r="G70" s="8"/>
      <c r="H70" s="13"/>
      <c r="I70" s="19">
        <v>1100</v>
      </c>
      <c r="J70" s="8"/>
      <c r="K70" s="13"/>
    </row>
    <row r="71" spans="1:11" ht="12.75">
      <c r="A71" s="7"/>
      <c r="B71" s="5" t="s">
        <v>51</v>
      </c>
      <c r="C71" s="5"/>
      <c r="D71" s="5"/>
      <c r="E71" s="5"/>
      <c r="F71" s="19">
        <v>263.62</v>
      </c>
      <c r="G71" s="8"/>
      <c r="H71" s="13"/>
      <c r="I71" s="19">
        <v>270</v>
      </c>
      <c r="J71" s="8"/>
      <c r="K71" s="13"/>
    </row>
    <row r="72" spans="1:11" ht="12.75">
      <c r="A72" s="7"/>
      <c r="B72" s="5" t="s">
        <v>25</v>
      </c>
      <c r="C72" s="5"/>
      <c r="D72" s="5"/>
      <c r="E72" s="5"/>
      <c r="F72" s="19"/>
      <c r="H72" s="13"/>
      <c r="I72" s="19"/>
      <c r="K72" s="13"/>
    </row>
    <row r="73" spans="1:11" ht="12.75">
      <c r="A73" s="7"/>
      <c r="B73" s="5"/>
      <c r="C73" s="5"/>
      <c r="D73" s="5"/>
      <c r="E73" s="5"/>
      <c r="F73" s="17"/>
      <c r="G73" s="18">
        <f>SUM(F70:F72)</f>
        <v>1305.6999999999998</v>
      </c>
      <c r="H73" s="13"/>
      <c r="I73" s="17"/>
      <c r="J73" s="18">
        <f>SUM(I70:I72)</f>
        <v>1370</v>
      </c>
      <c r="K73" s="13"/>
    </row>
    <row r="74" spans="1:11" ht="12.75">
      <c r="A74" s="7" t="s">
        <v>26</v>
      </c>
      <c r="B74" s="5"/>
      <c r="C74" s="5"/>
      <c r="D74" s="5"/>
      <c r="E74" s="5"/>
      <c r="F74" s="17"/>
      <c r="G74" s="8"/>
      <c r="H74" s="13"/>
      <c r="I74" s="5"/>
      <c r="J74" s="8"/>
      <c r="K74" s="13"/>
    </row>
    <row r="75" spans="1:11" ht="12.75">
      <c r="A75" s="5" t="s">
        <v>68</v>
      </c>
      <c r="C75" s="5"/>
      <c r="D75" s="5"/>
      <c r="E75" s="5"/>
      <c r="F75" s="17">
        <v>120</v>
      </c>
      <c r="G75" s="6"/>
      <c r="H75" s="28"/>
      <c r="I75" s="17"/>
      <c r="J75" s="6"/>
      <c r="K75" s="13">
        <v>10</v>
      </c>
    </row>
    <row r="76" spans="1:11" ht="12.75">
      <c r="A76" s="5" t="s">
        <v>40</v>
      </c>
      <c r="B76" s="5"/>
      <c r="C76" s="5"/>
      <c r="D76" s="5"/>
      <c r="E76" s="5"/>
      <c r="F76" s="17">
        <v>60</v>
      </c>
      <c r="G76" s="8"/>
      <c r="H76" s="13"/>
      <c r="I76" s="17">
        <v>60</v>
      </c>
      <c r="J76" s="8"/>
      <c r="K76" s="13"/>
    </row>
    <row r="77" spans="1:11" ht="12.75">
      <c r="A77" s="7"/>
      <c r="B77" s="5" t="s">
        <v>52</v>
      </c>
      <c r="C77" s="5"/>
      <c r="D77" s="5"/>
      <c r="E77" s="5"/>
      <c r="F77" s="17">
        <v>205</v>
      </c>
      <c r="G77" s="8"/>
      <c r="H77" s="13"/>
      <c r="I77" s="17">
        <v>205</v>
      </c>
      <c r="J77" s="8"/>
      <c r="K77" s="13"/>
    </row>
    <row r="78" spans="1:11" ht="12.75">
      <c r="A78" s="7"/>
      <c r="B78" s="5" t="s">
        <v>53</v>
      </c>
      <c r="C78" s="5"/>
      <c r="D78" s="5"/>
      <c r="E78" s="5"/>
      <c r="F78" s="17">
        <v>60</v>
      </c>
      <c r="H78" s="13"/>
      <c r="I78" s="17">
        <v>60</v>
      </c>
      <c r="K78" s="13"/>
    </row>
    <row r="79" spans="1:11" ht="12.75">
      <c r="A79" s="7"/>
      <c r="B79" s="5"/>
      <c r="C79" s="5"/>
      <c r="D79" s="5"/>
      <c r="E79" s="5"/>
      <c r="F79" s="17"/>
      <c r="G79" s="18">
        <f>SUM(F75:F78)</f>
        <v>445</v>
      </c>
      <c r="H79" s="13"/>
      <c r="I79" s="17"/>
      <c r="J79" s="18">
        <f>SUM(I75:I78)</f>
        <v>325</v>
      </c>
      <c r="K79" s="13"/>
    </row>
    <row r="80" spans="1:11" ht="12.75">
      <c r="A80" s="7" t="s">
        <v>27</v>
      </c>
      <c r="B80" s="5"/>
      <c r="C80" s="5"/>
      <c r="D80" s="5"/>
      <c r="E80" s="5"/>
      <c r="F80" s="17"/>
      <c r="G80" s="8"/>
      <c r="H80" s="13"/>
      <c r="I80" s="5"/>
      <c r="J80" s="8"/>
      <c r="K80" s="13"/>
    </row>
    <row r="81" spans="1:11" ht="12.75">
      <c r="A81" s="7"/>
      <c r="B81" s="5" t="s">
        <v>28</v>
      </c>
      <c r="C81" s="5"/>
      <c r="D81" s="5"/>
      <c r="E81" s="5"/>
      <c r="F81" s="19">
        <v>37.5</v>
      </c>
      <c r="G81" s="8"/>
      <c r="H81" s="13"/>
      <c r="I81" s="19">
        <v>40</v>
      </c>
      <c r="J81" s="8"/>
      <c r="K81" s="13"/>
    </row>
    <row r="82" spans="1:11" ht="12.75">
      <c r="A82" s="7"/>
      <c r="B82" s="5" t="s">
        <v>29</v>
      </c>
      <c r="C82" s="5"/>
      <c r="D82" s="5"/>
      <c r="E82" s="5"/>
      <c r="F82" s="17">
        <v>253.79</v>
      </c>
      <c r="H82" s="13"/>
      <c r="I82" s="17">
        <v>300</v>
      </c>
      <c r="K82" s="13"/>
    </row>
    <row r="83" spans="1:11" ht="12.75">
      <c r="A83" s="7"/>
      <c r="B83" s="5"/>
      <c r="C83" s="5"/>
      <c r="D83" s="5"/>
      <c r="E83" s="5"/>
      <c r="F83" s="8"/>
      <c r="G83" s="18">
        <f>SUM(F81:F82)</f>
        <v>291.28999999999996</v>
      </c>
      <c r="H83" s="13"/>
      <c r="I83" s="8"/>
      <c r="J83" s="18">
        <f>SUM(I81:I82)</f>
        <v>340</v>
      </c>
      <c r="K83" s="13"/>
    </row>
    <row r="84" spans="1:11" ht="12.75">
      <c r="A84" s="7" t="s">
        <v>33</v>
      </c>
      <c r="B84" s="5"/>
      <c r="C84" s="5"/>
      <c r="D84" s="5"/>
      <c r="E84" s="5"/>
      <c r="F84" s="8"/>
      <c r="G84" s="8"/>
      <c r="H84" s="13"/>
      <c r="I84" s="5"/>
      <c r="J84" s="8"/>
      <c r="K84" s="13"/>
    </row>
    <row r="85" spans="1:11" ht="12.75">
      <c r="A85" s="7"/>
      <c r="B85" s="5" t="s">
        <v>46</v>
      </c>
      <c r="C85" s="5"/>
      <c r="D85" s="5"/>
      <c r="E85" s="5"/>
      <c r="F85" s="17">
        <v>4500</v>
      </c>
      <c r="G85" s="8"/>
      <c r="H85" s="13"/>
      <c r="I85" s="5"/>
      <c r="J85" s="8"/>
      <c r="K85" s="13"/>
    </row>
    <row r="86" spans="1:11" ht="12.75">
      <c r="A86" s="7"/>
      <c r="B86" s="5" t="s">
        <v>43</v>
      </c>
      <c r="C86" s="5"/>
      <c r="D86" s="5"/>
      <c r="E86" s="5"/>
      <c r="F86" s="17">
        <v>500</v>
      </c>
      <c r="G86" s="8"/>
      <c r="H86" s="13"/>
      <c r="I86" s="5"/>
      <c r="J86" s="8"/>
      <c r="K86" s="13"/>
    </row>
    <row r="87" spans="1:11" ht="12.75">
      <c r="A87" s="7"/>
      <c r="B87" s="5" t="s">
        <v>33</v>
      </c>
      <c r="C87" s="5"/>
      <c r="D87" s="5"/>
      <c r="E87" s="5"/>
      <c r="F87" s="17">
        <v>65</v>
      </c>
      <c r="H87" s="13"/>
      <c r="I87" s="17">
        <v>70</v>
      </c>
      <c r="K87" s="13"/>
    </row>
    <row r="88" spans="1:11" ht="12.75">
      <c r="A88" s="7"/>
      <c r="B88" s="5"/>
      <c r="C88" s="5"/>
      <c r="D88" s="5"/>
      <c r="E88" s="5"/>
      <c r="F88" s="17"/>
      <c r="G88" s="18">
        <f>SUM(F85:F87)</f>
        <v>5065</v>
      </c>
      <c r="H88" s="13"/>
      <c r="I88" s="17"/>
      <c r="J88" s="18">
        <f>SUM(I85:I87)</f>
        <v>70</v>
      </c>
      <c r="K88" s="13"/>
    </row>
    <row r="89" spans="1:11" ht="12.75">
      <c r="A89" s="7"/>
      <c r="B89" s="5"/>
      <c r="C89" s="5"/>
      <c r="D89" s="5"/>
      <c r="E89" s="5"/>
      <c r="F89" s="8"/>
      <c r="G89" s="8"/>
      <c r="H89" s="13"/>
      <c r="I89" s="5"/>
      <c r="J89" s="8"/>
      <c r="K89" s="13"/>
    </row>
    <row r="90" spans="1:11" ht="12.75">
      <c r="A90" s="7" t="s">
        <v>30</v>
      </c>
      <c r="B90" s="5"/>
      <c r="C90" s="5"/>
      <c r="D90" s="5"/>
      <c r="E90" s="5"/>
      <c r="F90" s="8"/>
      <c r="G90" s="18">
        <f>SUM(G43:G88)</f>
        <v>29611.79</v>
      </c>
      <c r="H90" s="13"/>
      <c r="I90" s="5"/>
      <c r="J90" s="18">
        <f>SUM(J51:J87)</f>
        <v>27655</v>
      </c>
      <c r="K90" s="13"/>
    </row>
    <row r="91" spans="1:11" ht="12.75">
      <c r="A91" s="7"/>
      <c r="B91" s="5"/>
      <c r="C91" s="5"/>
      <c r="D91" s="5"/>
      <c r="E91" s="5"/>
      <c r="F91" s="5"/>
      <c r="G91" s="5"/>
      <c r="H91" s="13"/>
      <c r="I91" s="5"/>
      <c r="J91" s="5"/>
      <c r="K91" s="5"/>
    </row>
    <row r="92" spans="1:11" ht="12.75">
      <c r="A92" s="28" t="s">
        <v>31</v>
      </c>
      <c r="B92" s="8">
        <v>1</v>
      </c>
      <c r="C92" s="5" t="s">
        <v>99</v>
      </c>
      <c r="D92" s="5"/>
      <c r="E92" s="5"/>
      <c r="F92" s="5"/>
      <c r="G92" s="5"/>
      <c r="H92" s="5"/>
      <c r="I92" s="5"/>
      <c r="J92" s="5"/>
      <c r="K92" s="5"/>
    </row>
    <row r="93" spans="1:11" ht="12.75">
      <c r="A93" s="28"/>
      <c r="B93" s="8">
        <v>2</v>
      </c>
      <c r="C93" s="5" t="s">
        <v>32</v>
      </c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8" t="s">
        <v>67</v>
      </c>
      <c r="C94" s="5" t="s">
        <v>56</v>
      </c>
      <c r="D94" s="5"/>
      <c r="E94" s="5"/>
      <c r="F94" s="5"/>
      <c r="G94" s="5"/>
      <c r="H94" s="5"/>
      <c r="I94" s="5"/>
      <c r="J94" s="5"/>
      <c r="K94" s="5"/>
    </row>
    <row r="95" spans="1:11" ht="13.5">
      <c r="A95" s="5"/>
      <c r="C95" s="5" t="s">
        <v>98</v>
      </c>
      <c r="D95" s="5"/>
      <c r="E95" s="5"/>
      <c r="F95" s="5"/>
      <c r="G95" s="5"/>
      <c r="H95" s="5"/>
      <c r="I95" s="5"/>
      <c r="J95" s="5"/>
      <c r="K95" s="29"/>
    </row>
    <row r="96" spans="1:11" ht="13.5">
      <c r="A96" s="5"/>
      <c r="B96" s="8"/>
      <c r="C96" s="5" t="s">
        <v>63</v>
      </c>
      <c r="D96" s="5"/>
      <c r="E96" s="5"/>
      <c r="F96" s="5"/>
      <c r="G96" s="5"/>
      <c r="H96" s="5"/>
      <c r="I96" s="5"/>
      <c r="J96" s="5"/>
      <c r="K96" s="29"/>
    </row>
    <row r="97" spans="1:11" ht="13.5">
      <c r="A97" s="5"/>
      <c r="B97" s="8"/>
      <c r="C97" s="5" t="s">
        <v>64</v>
      </c>
      <c r="D97" s="5"/>
      <c r="E97" s="5"/>
      <c r="F97" s="5"/>
      <c r="G97" s="5"/>
      <c r="H97" s="5"/>
      <c r="I97" s="5"/>
      <c r="J97" s="5"/>
      <c r="K97" s="29"/>
    </row>
    <row r="98" spans="1:11" ht="13.5">
      <c r="A98" s="5"/>
      <c r="B98" s="8">
        <v>5</v>
      </c>
      <c r="C98" s="5" t="s">
        <v>74</v>
      </c>
      <c r="D98" s="5"/>
      <c r="E98" s="5"/>
      <c r="F98" s="5"/>
      <c r="G98" s="5"/>
      <c r="H98" s="5"/>
      <c r="I98" s="5"/>
      <c r="J98" s="5"/>
      <c r="K98" s="29"/>
    </row>
    <row r="99" spans="1:11" ht="12.75">
      <c r="A99" s="5"/>
      <c r="B99" s="8">
        <v>6</v>
      </c>
      <c r="C99" s="5" t="s">
        <v>57</v>
      </c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8">
        <v>7</v>
      </c>
      <c r="C100" s="5" t="s">
        <v>93</v>
      </c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8">
        <v>8</v>
      </c>
      <c r="C101" s="5" t="s">
        <v>94</v>
      </c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8">
        <v>9</v>
      </c>
      <c r="C102" s="5" t="s">
        <v>96</v>
      </c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8">
        <v>10</v>
      </c>
      <c r="C103" s="5" t="s">
        <v>95</v>
      </c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D104" s="5"/>
      <c r="E104" s="5"/>
      <c r="F104" s="5"/>
      <c r="G104" s="5"/>
      <c r="H104" s="5"/>
      <c r="I104" s="5"/>
      <c r="J104" s="5"/>
      <c r="K104" s="5"/>
    </row>
    <row r="105" spans="1:7" s="35" customFormat="1" ht="12.75">
      <c r="A105" s="34" t="s">
        <v>78</v>
      </c>
      <c r="B105" s="34"/>
      <c r="C105" s="34"/>
      <c r="D105" s="34"/>
      <c r="E105" s="34"/>
      <c r="F105" s="34"/>
      <c r="G105" s="34"/>
    </row>
    <row r="106" spans="1:7" ht="12.75">
      <c r="A106" s="1"/>
      <c r="B106" s="1"/>
      <c r="C106" s="1"/>
      <c r="D106" s="1"/>
      <c r="E106" s="1"/>
      <c r="F106" s="1"/>
      <c r="G106" s="1"/>
    </row>
    <row r="107" ht="12.75">
      <c r="A107" t="s">
        <v>79</v>
      </c>
    </row>
    <row r="108" ht="12.75">
      <c r="A108" t="s">
        <v>80</v>
      </c>
    </row>
    <row r="110" ht="12.75">
      <c r="A110" t="s">
        <v>81</v>
      </c>
    </row>
    <row r="111" ht="12.75">
      <c r="A111" t="s">
        <v>82</v>
      </c>
    </row>
    <row r="112" ht="12.75">
      <c r="A112" t="s">
        <v>83</v>
      </c>
    </row>
    <row r="113" ht="12.75">
      <c r="A113" t="s">
        <v>84</v>
      </c>
    </row>
    <row r="114" ht="12.75">
      <c r="A114" t="s">
        <v>85</v>
      </c>
    </row>
    <row r="115" ht="12.75">
      <c r="A115" t="s">
        <v>86</v>
      </c>
    </row>
    <row r="117" ht="12.75">
      <c r="A117" t="s">
        <v>87</v>
      </c>
    </row>
    <row r="118" ht="12.75">
      <c r="A118" t="s">
        <v>88</v>
      </c>
    </row>
    <row r="120" ht="12.75">
      <c r="A120" t="s">
        <v>89</v>
      </c>
    </row>
    <row r="121" ht="12.75">
      <c r="A121" t="s">
        <v>90</v>
      </c>
    </row>
    <row r="124" ht="12.75">
      <c r="A124" t="s">
        <v>91</v>
      </c>
    </row>
    <row r="125" ht="12.75">
      <c r="A125" t="s">
        <v>92</v>
      </c>
    </row>
    <row r="126" ht="12.75">
      <c r="A126" s="33">
        <v>37944</v>
      </c>
    </row>
  </sheetData>
  <printOptions/>
  <pageMargins left="0.57" right="0.45" top="0.34" bottom="0.28" header="0.36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</dc:creator>
  <cp:keywords/>
  <dc:description/>
  <cp:lastModifiedBy>Paul Childerhouse </cp:lastModifiedBy>
  <cp:lastPrinted>2003-11-19T02:03:48Z</cp:lastPrinted>
  <dcterms:created xsi:type="dcterms:W3CDTF">2002-11-11T04:09:02Z</dcterms:created>
  <dcterms:modified xsi:type="dcterms:W3CDTF">2003-11-19T02:11:38Z</dcterms:modified>
  <cp:category/>
  <cp:version/>
  <cp:contentType/>
  <cp:contentStatus/>
</cp:coreProperties>
</file>